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ютий" sheetId="11" r:id="rId1"/>
  </sheets>
  <calcPr calcId="144525"/>
</workbook>
</file>

<file path=xl/calcChain.xml><?xml version="1.0" encoding="utf-8"?>
<calcChain xmlns="http://schemas.openxmlformats.org/spreadsheetml/2006/main">
  <c r="Q10" i="11" l="1"/>
  <c r="S10" i="11" s="1"/>
  <c r="Q9" i="11"/>
  <c r="R9" i="11" s="1"/>
  <c r="Q8" i="11"/>
  <c r="R8" i="11" s="1"/>
  <c r="V8" i="11" l="1"/>
  <c r="S9" i="11"/>
  <c r="V9" i="11" s="1"/>
  <c r="R10" i="11"/>
  <c r="S8" i="11"/>
  <c r="U10" i="11" l="1"/>
  <c r="V10" i="11"/>
  <c r="U9" i="11"/>
  <c r="U8" i="11"/>
</calcChain>
</file>

<file path=xl/sharedStrings.xml><?xml version="1.0" encoding="utf-8"?>
<sst xmlns="http://schemas.openxmlformats.org/spreadsheetml/2006/main" count="32" uniqueCount="31">
  <si>
    <t/>
  </si>
  <si>
    <t>П.І.Б.</t>
  </si>
  <si>
    <t>Ідент. номер</t>
  </si>
  <si>
    <t xml:space="preserve"> Разом нараховано</t>
  </si>
  <si>
    <t xml:space="preserve"> Разом утримано</t>
  </si>
  <si>
    <t xml:space="preserve"> Голуб В. Л.</t>
  </si>
  <si>
    <t>2690514359</t>
  </si>
  <si>
    <t xml:space="preserve"> Родикова М. В.</t>
  </si>
  <si>
    <t>3235510901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</si>
  <si>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</si>
  <si>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</si>
  <si>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</si>
  <si>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</si>
  <si>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</si>
  <si>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</si>
  <si>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</si>
  <si>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</si>
  <si>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Коригування</t>
  </si>
  <si>
    <t>ПДФО</t>
  </si>
  <si>
    <t>Військовий збір</t>
  </si>
  <si>
    <t>Аліменти</t>
  </si>
  <si>
    <t>Виплачено зарплати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</si>
  <si>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</si>
  <si>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</si>
  <si>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</si>
  <si>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</si>
  <si>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№з/п</t>
  </si>
  <si>
    <t>Посада</t>
  </si>
  <si>
    <t>Заступник директора Департаменту – начальник управління</t>
  </si>
  <si>
    <t xml:space="preserve">Директор Департаменту </t>
  </si>
  <si>
    <t>Розрахунково-платіжна відомість за лютий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</si>
</sst>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1" fontId="4" fillId="2" borderId="11" xfId="0" applyNumberFormat="1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right" vertical="center" wrapText="1"/>
    </xf>
    <xf numFmtId="4" fontId="4" fillId="2" borderId="10" xfId="0" applyNumberFormat="1" applyFont="1" applyFill="1" applyBorder="1" applyAlignment="1" applyProtection="1">
      <alignment horizontal="right" vertical="center" wrapText="1"/>
    </xf>
    <xf numFmtId="4" fontId="4" fillId="2" borderId="5" xfId="0" applyNumberFormat="1" applyFont="1" applyFill="1" applyBorder="1" applyAlignment="1" applyProtection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vertical="center" wrapText="1"/>
    </xf>
    <xf numFmtId="0" fontId="7" fillId="0" borderId="0" xfId="0" applyFont="1"/>
    <xf numFmtId="0" fontId="6" fillId="3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alignment horizontal="center" vertical="center" wrapText="1"/>
    </xf>
    <xf numFmtId="2" fontId="1" fillId="2" borderId="5" xfId="0" applyNumberFormat="1" applyFont="1" applyFill="1" applyBorder="1" applyAlignment="1" applyProtection="1">
      <alignment horizontal="center" vertical="center" wrapText="1"/>
    </xf>
    <xf numFmtId="2" fontId="4" fillId="2" borderId="11" xfId="0" applyNumberFormat="1" applyFont="1" applyFill="1" applyBorder="1" applyAlignment="1" applyProtection="1">
      <alignment horizontal="left" vertical="center" wrapText="1"/>
    </xf>
    <xf numFmtId="2" fontId="4" fillId="2" borderId="12" xfId="0" applyNumberFormat="1" applyFont="1" applyFill="1" applyBorder="1" applyAlignment="1" applyProtection="1">
      <alignment horizontal="left" vertical="center" wrapText="1"/>
    </xf>
    <xf numFmtId="2" fontId="4" fillId="2" borderId="11" xfId="0" applyNumberFormat="1" applyFont="1" applyFill="1" applyBorder="1" applyAlignment="1" applyProtection="1">
      <alignment horizontal="center" vertical="center" wrapText="1"/>
    </xf>
    <xf numFmtId="2" fontId="4" fillId="2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J2" sqref="J2"/>
    </sheetView>
  </sheetViews>
  <sheetFormatPr defaultRowHeight="15" x14ac:dyDescent="0.25"/>
  <cols>
    <col min="1" max="1" width="6.140625" customWidth="1"/>
    <col min="2" max="2" width="20.28515625" customWidth="1"/>
    <col min="4" max="4" width="7.28515625" customWidth="1"/>
    <col min="6" max="6" width="6" customWidth="1"/>
    <col min="7" max="7" width="7.42578125" customWidth="1"/>
    <col min="8" max="8" width="10.28515625" customWidth="1"/>
    <col min="17" max="17" width="10.140625" customWidth="1"/>
    <col min="21" max="21" width="9.85546875" customWidth="1"/>
  </cols>
  <sheetData>
    <row r="1" spans="1:22" ht="18.75" x14ac:dyDescent="0.3">
      <c r="J1" s="26" t="s">
        <v>30</v>
      </c>
    </row>
    <row r="3" spans="1:22" ht="15" customHeight="1" x14ac:dyDescent="0.25">
      <c r="A3" s="8" t="s">
        <v>25</v>
      </c>
      <c r="H3" s="7"/>
      <c r="I3" s="7"/>
      <c r="J3" s="7"/>
      <c r="K3" s="7"/>
      <c r="L3" s="7"/>
      <c r="M3" s="7"/>
      <c r="N3" s="7"/>
      <c r="O3" s="7"/>
      <c r="P3" s="7"/>
      <c r="Q3" s="7"/>
      <c r="R3" s="1"/>
      <c r="S3" s="1"/>
      <c r="T3" s="1"/>
      <c r="U3" s="1"/>
      <c r="V3" s="1"/>
    </row>
    <row r="4" spans="1:22" ht="15" customHeight="1" x14ac:dyDescent="0.25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D5" s="12" t="s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2" ht="15" customHeight="1" x14ac:dyDescent="0.25">
      <c r="A6" s="13" t="s">
        <v>26</v>
      </c>
      <c r="B6" s="13" t="s">
        <v>27</v>
      </c>
      <c r="C6" s="15" t="s">
        <v>1</v>
      </c>
      <c r="D6" s="16"/>
      <c r="E6" s="15" t="s">
        <v>2</v>
      </c>
      <c r="F6" s="19"/>
      <c r="G6" s="13" t="s">
        <v>11</v>
      </c>
      <c r="H6" s="15" t="s">
        <v>12</v>
      </c>
      <c r="I6" s="15" t="s">
        <v>13</v>
      </c>
      <c r="J6" s="13" t="s">
        <v>14</v>
      </c>
      <c r="K6" s="15" t="s">
        <v>15</v>
      </c>
      <c r="L6" s="13" t="s">
        <v>16</v>
      </c>
      <c r="M6" s="13" t="s">
        <v>24</v>
      </c>
      <c r="N6" s="13" t="s">
        <v>22</v>
      </c>
      <c r="O6" s="13" t="s">
        <v>23</v>
      </c>
      <c r="P6" s="13" t="s">
        <v>17</v>
      </c>
      <c r="Q6" s="15" t="s">
        <v>3</v>
      </c>
      <c r="R6" s="13" t="s">
        <v>18</v>
      </c>
      <c r="S6" s="13" t="s">
        <v>19</v>
      </c>
      <c r="T6" s="13" t="s">
        <v>20</v>
      </c>
      <c r="U6" s="15" t="s">
        <v>21</v>
      </c>
      <c r="V6" s="21" t="s">
        <v>4</v>
      </c>
    </row>
    <row r="7" spans="1:22" ht="49.5" customHeight="1" x14ac:dyDescent="0.25">
      <c r="A7" s="14"/>
      <c r="B7" s="14"/>
      <c r="C7" s="17"/>
      <c r="D7" s="18"/>
      <c r="E7" s="17"/>
      <c r="F7" s="20"/>
      <c r="G7" s="14"/>
      <c r="H7" s="17"/>
      <c r="I7" s="17"/>
      <c r="J7" s="14"/>
      <c r="K7" s="17"/>
      <c r="L7" s="14"/>
      <c r="M7" s="14"/>
      <c r="N7" s="14"/>
      <c r="O7" s="14"/>
      <c r="P7" s="14"/>
      <c r="Q7" s="17"/>
      <c r="R7" s="14"/>
      <c r="S7" s="14"/>
      <c r="T7" s="14"/>
      <c r="U7" s="17"/>
      <c r="V7" s="21"/>
    </row>
    <row r="8" spans="1:22" ht="78.75" x14ac:dyDescent="0.25">
      <c r="A8" s="6">
        <v>1</v>
      </c>
      <c r="B8" s="9" t="s">
        <v>28</v>
      </c>
      <c r="C8" s="22" t="s">
        <v>5</v>
      </c>
      <c r="D8" s="23"/>
      <c r="E8" s="24" t="s">
        <v>6</v>
      </c>
      <c r="F8" s="25"/>
      <c r="G8" s="2">
        <v>20</v>
      </c>
      <c r="H8" s="3">
        <v>11300</v>
      </c>
      <c r="I8" s="3">
        <v>600</v>
      </c>
      <c r="J8" s="4">
        <v>5650</v>
      </c>
      <c r="K8" s="3"/>
      <c r="L8" s="4"/>
      <c r="M8" s="4"/>
      <c r="N8" s="4"/>
      <c r="O8" s="4"/>
      <c r="P8" s="4"/>
      <c r="Q8" s="3">
        <f>H8+I8+J8+K8+L8+M8+N8+O8</f>
        <v>17550</v>
      </c>
      <c r="R8" s="4">
        <f>ROUND(Q8*18%,2)</f>
        <v>3159</v>
      </c>
      <c r="S8" s="4">
        <f>ROUND(Q8*1.5%,2)</f>
        <v>263.25</v>
      </c>
      <c r="T8" s="4">
        <v>0</v>
      </c>
      <c r="U8" s="3">
        <f>Q8-R8-S8</f>
        <v>14127.75</v>
      </c>
      <c r="V8" s="5">
        <f>R8+S8</f>
        <v>3422.25</v>
      </c>
    </row>
    <row r="9" spans="1:22" ht="78.75" x14ac:dyDescent="0.25">
      <c r="A9" s="6">
        <v>2</v>
      </c>
      <c r="B9" s="10" t="s">
        <v>28</v>
      </c>
      <c r="C9" s="22" t="s">
        <v>7</v>
      </c>
      <c r="D9" s="23"/>
      <c r="E9" s="24" t="s">
        <v>8</v>
      </c>
      <c r="F9" s="25"/>
      <c r="G9" s="2">
        <v>10</v>
      </c>
      <c r="H9" s="3">
        <v>5650</v>
      </c>
      <c r="I9" s="3">
        <v>250</v>
      </c>
      <c r="J9" s="4">
        <v>1017</v>
      </c>
      <c r="K9" s="3"/>
      <c r="L9" s="4"/>
      <c r="M9" s="4">
        <v>8768.25</v>
      </c>
      <c r="N9" s="4"/>
      <c r="O9" s="4"/>
      <c r="P9" s="4"/>
      <c r="Q9" s="3">
        <f t="shared" ref="Q9" si="0">H9+I9+J9+K9+L9+M9+N9+O9</f>
        <v>15685.25</v>
      </c>
      <c r="R9" s="4">
        <f t="shared" ref="R9:R10" si="1">ROUND(Q9*18%,2)</f>
        <v>2823.35</v>
      </c>
      <c r="S9" s="4">
        <f t="shared" ref="S9:S10" si="2">ROUND(Q9*1.5%,2)</f>
        <v>235.28</v>
      </c>
      <c r="T9" s="4">
        <v>0</v>
      </c>
      <c r="U9" s="3">
        <f>Q9-R9-S9</f>
        <v>12626.619999999999</v>
      </c>
      <c r="V9" s="5">
        <f>R9+S9</f>
        <v>3058.63</v>
      </c>
    </row>
    <row r="10" spans="1:22" ht="31.5" x14ac:dyDescent="0.25">
      <c r="A10" s="6">
        <v>3</v>
      </c>
      <c r="B10" s="9" t="s">
        <v>29</v>
      </c>
      <c r="C10" s="22" t="s">
        <v>9</v>
      </c>
      <c r="D10" s="23"/>
      <c r="E10" s="24" t="s">
        <v>10</v>
      </c>
      <c r="F10" s="25"/>
      <c r="G10" s="2">
        <v>20</v>
      </c>
      <c r="H10" s="11">
        <v>12800</v>
      </c>
      <c r="I10" s="3">
        <v>500</v>
      </c>
      <c r="J10" s="4">
        <v>4608</v>
      </c>
      <c r="K10" s="3"/>
      <c r="L10" s="4"/>
      <c r="M10" s="4"/>
      <c r="N10" s="4"/>
      <c r="O10" s="4"/>
      <c r="P10" s="4">
        <v>1711.37</v>
      </c>
      <c r="Q10" s="3">
        <f>H10+I10+J10+K10+L10+M10+N10+O10+P10</f>
        <v>19619.37</v>
      </c>
      <c r="R10" s="4">
        <f t="shared" si="1"/>
        <v>3531.49</v>
      </c>
      <c r="S10" s="4">
        <f t="shared" si="2"/>
        <v>294.29000000000002</v>
      </c>
      <c r="T10" s="4">
        <v>7896.7999999999975</v>
      </c>
      <c r="U10" s="3">
        <f>Q10-R10-S10-T10</f>
        <v>7896.7900000000009</v>
      </c>
      <c r="V10" s="5">
        <f>R10+S10</f>
        <v>3825.7799999999997</v>
      </c>
    </row>
  </sheetData>
  <mergeCells count="27">
    <mergeCell ref="C9:D9"/>
    <mergeCell ref="E9:F9"/>
    <mergeCell ref="C10:D10"/>
    <mergeCell ref="E10:F10"/>
    <mergeCell ref="B6:B7"/>
    <mergeCell ref="U6:U7"/>
    <mergeCell ref="V6:V7"/>
    <mergeCell ref="C8:D8"/>
    <mergeCell ref="E8:F8"/>
    <mergeCell ref="M6:M7"/>
    <mergeCell ref="N6:N7"/>
    <mergeCell ref="O6:O7"/>
    <mergeCell ref="P6:P7"/>
    <mergeCell ref="Q6:Q7"/>
    <mergeCell ref="R6:R7"/>
    <mergeCell ref="D5:T5"/>
    <mergeCell ref="A6:A7"/>
    <mergeCell ref="C6:D7"/>
    <mergeCell ref="E6:F7"/>
    <mergeCell ref="G6:G7"/>
    <mergeCell ref="H6:H7"/>
    <mergeCell ref="I6:I7"/>
    <mergeCell ref="J6:J7"/>
    <mergeCell ref="K6:K7"/>
    <mergeCell ref="L6:L7"/>
    <mergeCell ref="S6:S7"/>
    <mergeCell ref="T6:T7"/>
  </mergeCells>
  <pageMargins left="0.11811023622047245" right="0.11811023622047245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2023-04-21T11:08:10Z</dcterms:modified>
</cp:coreProperties>
</file>